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rak\Desktop\"/>
    </mc:Choice>
  </mc:AlternateContent>
  <xr:revisionPtr revIDLastSave="0" documentId="13_ncr:1_{6CBC25C4-6CE4-4E8B-A9DD-E79C5B7F6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1" sheetId="10" r:id="rId1"/>
    <sheet name="RO" sheetId="9" r:id="rId2"/>
    <sheet name="návrh 23" sheetId="8" r:id="rId3"/>
    <sheet name="List1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0" l="1"/>
  <c r="G33" i="10"/>
  <c r="G13" i="10" s="1"/>
  <c r="G14" i="10"/>
  <c r="F41" i="10"/>
  <c r="D41" i="10"/>
  <c r="F36" i="10"/>
  <c r="F3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E33" i="10"/>
  <c r="E14" i="10"/>
  <c r="F5" i="10"/>
  <c r="F6" i="10"/>
  <c r="F7" i="10"/>
  <c r="F8" i="10"/>
  <c r="F9" i="10"/>
  <c r="F10" i="10"/>
  <c r="E4" i="10"/>
  <c r="D33" i="10"/>
  <c r="F33" i="10" s="1"/>
  <c r="F13" i="10" s="1"/>
  <c r="F40" i="10" s="1"/>
  <c r="D14" i="10"/>
  <c r="F14" i="10" s="1"/>
  <c r="D4" i="10"/>
  <c r="D39" i="10" s="1"/>
  <c r="D32" i="9"/>
  <c r="D13" i="9"/>
  <c r="D4" i="9"/>
  <c r="D12" i="9" l="1"/>
  <c r="F4" i="10"/>
  <c r="F39" i="10" s="1"/>
  <c r="D13" i="10"/>
  <c r="D40" i="10" s="1"/>
  <c r="G32" i="8"/>
  <c r="G4" i="8" l="1"/>
  <c r="G13" i="8"/>
  <c r="G12" i="8" s="1"/>
  <c r="F13" i="8" l="1"/>
  <c r="F12" i="8" s="1"/>
  <c r="F4" i="8"/>
  <c r="E15" i="8" l="1"/>
  <c r="E18" i="8"/>
  <c r="E22" i="8"/>
  <c r="E23" i="8"/>
  <c r="E33" i="8" l="1"/>
  <c r="E9" i="8"/>
  <c r="E6" i="8"/>
  <c r="D13" i="8"/>
  <c r="D12" i="8" s="1"/>
  <c r="D4" i="8"/>
  <c r="E13" i="8" l="1"/>
  <c r="E12" i="8" s="1"/>
  <c r="E35" i="8" s="1"/>
  <c r="E4" i="8"/>
  <c r="D35" i="8"/>
  <c r="D40" i="8" l="1"/>
</calcChain>
</file>

<file path=xl/sharedStrings.xml><?xml version="1.0" encoding="utf-8"?>
<sst xmlns="http://schemas.openxmlformats.org/spreadsheetml/2006/main" count="151" uniqueCount="55">
  <si>
    <t>Řádek</t>
  </si>
  <si>
    <t>Položka</t>
  </si>
  <si>
    <t>P</t>
  </si>
  <si>
    <t>Příjmy celkem</t>
  </si>
  <si>
    <t>P.2.</t>
  </si>
  <si>
    <t>Nedaňové příjmy</t>
  </si>
  <si>
    <t>Příjmy z pronájmu majetku</t>
  </si>
  <si>
    <t>P.4.</t>
  </si>
  <si>
    <t>Přijaté transfery</t>
  </si>
  <si>
    <t>Přijaté transfery od obcí</t>
  </si>
  <si>
    <t>Přijaté transfery od krajů - neinvestiční</t>
  </si>
  <si>
    <t>Přijaté transfery od krajů - Investiční</t>
  </si>
  <si>
    <t>V</t>
  </si>
  <si>
    <t>Výdaje celkem</t>
  </si>
  <si>
    <t>V.5.</t>
  </si>
  <si>
    <t>Běžné výdaje</t>
  </si>
  <si>
    <t>Platy zaměstnanců v pracovním poměru</t>
  </si>
  <si>
    <t>Povinné pojistné na veřejné zdravotní pojištění</t>
  </si>
  <si>
    <t>Povinné pojistné na úrazové pojištění</t>
  </si>
  <si>
    <t>Drobný hmotný dlouhodobý majetek</t>
  </si>
  <si>
    <t>Nákup materiálu jinde nezařazeného</t>
  </si>
  <si>
    <t>Služby pošt</t>
  </si>
  <si>
    <t>Služby peněžních ústavů včetně komerčního pojištění</t>
  </si>
  <si>
    <t>Nájemné</t>
  </si>
  <si>
    <t>Nákup ostatních služeb</t>
  </si>
  <si>
    <t>Opravy a udržování</t>
  </si>
  <si>
    <t>Cestovné (tuzemské i zahraniční)</t>
  </si>
  <si>
    <t>Pohoštění</t>
  </si>
  <si>
    <t>Výdaje z finančního vypořádání minulých let mezi krajem a obcemi</t>
  </si>
  <si>
    <t>V.6.</t>
  </si>
  <si>
    <t>Kapitálové výdaje</t>
  </si>
  <si>
    <t>F</t>
  </si>
  <si>
    <t>Financování celkem</t>
  </si>
  <si>
    <t>Závazný ukazatel - název položky</t>
  </si>
  <si>
    <t>služby mob. operátora, připojení  DSO k internetu</t>
  </si>
  <si>
    <t>Povinné poj. na soc. zabezpečení a příspěvek na st. politiku zaměstnanosti</t>
  </si>
  <si>
    <t>Nákup DHM jinde nezařazeného</t>
  </si>
  <si>
    <t>Ostaní osobní výdaje</t>
  </si>
  <si>
    <t xml:space="preserve">V Uherském Hradišti dne </t>
  </si>
  <si>
    <t>Schválený</t>
  </si>
  <si>
    <t>Rozpočet 2022</t>
  </si>
  <si>
    <t>Ing. Ivan Mařák</t>
  </si>
  <si>
    <t>Návrh rozpočtu Sdružení obcí pro rozvoj Baťova kanálu a vodní cesty na řece Moravě  na rok 2023</t>
  </si>
  <si>
    <t>Rozpočet 2022 upravený</t>
  </si>
  <si>
    <t>Čerpání k 30.9.2022</t>
  </si>
  <si>
    <t>Rozpočet 2023</t>
  </si>
  <si>
    <t>Platby daní státnímu rozpočtu</t>
  </si>
  <si>
    <t>Úhrady sankcím jiným rozpočtům</t>
  </si>
  <si>
    <t>Hospodaření svazku obcí v roce 2023</t>
  </si>
  <si>
    <t>Rozpočet Sdružení obcí pro rozvoj Baťova kanálu a vodní cesty na řece Moravě  na rok 2023</t>
  </si>
  <si>
    <t>Rozpočtové opatření č. 1 Sdružení obcí pro rozvoj Baťova kanálu a vodní cesty na řece Moravě  na rok 2023</t>
  </si>
  <si>
    <t>RO1</t>
  </si>
  <si>
    <t>Rozpočet po změnách</t>
  </si>
  <si>
    <t>Čerpání k 28.2.2023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</si>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</sst>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23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 vertical="top"/>
    </xf>
    <xf numFmtId="0" fontId="6" fillId="0" borderId="6" xfId="0" applyFont="1" applyBorder="1"/>
    <xf numFmtId="0" fontId="6" fillId="2" borderId="6" xfId="0" applyFont="1" applyFill="1" applyBorder="1"/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top"/>
    </xf>
    <xf numFmtId="164" fontId="5" fillId="0" borderId="6" xfId="0" applyNumberFormat="1" applyFont="1" applyBorder="1"/>
    <xf numFmtId="164" fontId="0" fillId="0" borderId="6" xfId="0" applyNumberFormat="1" applyBorder="1"/>
    <xf numFmtId="164" fontId="6" fillId="0" borderId="6" xfId="0" applyNumberFormat="1" applyFont="1" applyBorder="1"/>
    <xf numFmtId="0" fontId="0" fillId="4" borderId="5" xfId="0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/>
    <xf numFmtId="164" fontId="5" fillId="4" borderId="6" xfId="0" applyNumberFormat="1" applyFont="1" applyFill="1" applyBorder="1"/>
    <xf numFmtId="0" fontId="0" fillId="0" borderId="13" xfId="0" applyBorder="1"/>
    <xf numFmtId="164" fontId="0" fillId="0" borderId="13" xfId="0" applyNumberFormat="1" applyBorder="1"/>
    <xf numFmtId="0" fontId="9" fillId="0" borderId="4" xfId="0" applyFont="1" applyBorder="1" applyAlignment="1">
      <alignment wrapText="1"/>
    </xf>
    <xf numFmtId="164" fontId="4" fillId="0" borderId="7" xfId="0" applyNumberFormat="1" applyFont="1" applyBorder="1" applyAlignment="1">
      <alignment horizontal="right"/>
    </xf>
    <xf numFmtId="14" fontId="0" fillId="0" borderId="0" xfId="0" applyNumberForma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6" xfId="0" applyBorder="1"/>
    <xf numFmtId="0" fontId="1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3" borderId="18" xfId="0" applyFont="1" applyFill="1" applyBorder="1"/>
    <xf numFmtId="164" fontId="1" fillId="3" borderId="18" xfId="0" applyNumberFormat="1" applyFont="1" applyFill="1" applyBorder="1"/>
    <xf numFmtId="0" fontId="0" fillId="0" borderId="9" xfId="0" applyBorder="1"/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0" xfId="0" applyFont="1" applyBorder="1"/>
    <xf numFmtId="164" fontId="6" fillId="0" borderId="20" xfId="0" applyNumberFormat="1" applyFont="1" applyBorder="1"/>
    <xf numFmtId="164" fontId="0" fillId="0" borderId="20" xfId="0" applyNumberFormat="1" applyBorder="1"/>
    <xf numFmtId="0" fontId="0" fillId="0" borderId="21" xfId="0" applyBorder="1"/>
    <xf numFmtId="164" fontId="0" fillId="0" borderId="16" xfId="0" applyNumberFormat="1" applyBorder="1"/>
    <xf numFmtId="164" fontId="6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1" fillId="5" borderId="18" xfId="0" applyFont="1" applyFill="1" applyBorder="1"/>
    <xf numFmtId="164" fontId="1" fillId="5" borderId="18" xfId="0" applyNumberFormat="1" applyFont="1" applyFill="1" applyBorder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165" fontId="0" fillId="0" borderId="16" xfId="0" applyNumberFormat="1" applyBorder="1"/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5" fontId="5" fillId="4" borderId="6" xfId="0" applyNumberFormat="1" applyFont="1" applyFill="1" applyBorder="1"/>
    <xf numFmtId="6" fontId="0" fillId="0" borderId="9" xfId="0" applyNumberFormat="1" applyBorder="1"/>
    <xf numFmtId="164" fontId="0" fillId="0" borderId="8" xfId="0" applyNumberFormat="1" applyBorder="1"/>
    <xf numFmtId="164" fontId="5" fillId="4" borderId="13" xfId="0" applyNumberFormat="1" applyFont="1" applyFill="1" applyBorder="1"/>
    <xf numFmtId="164" fontId="2" fillId="0" borderId="0" xfId="0" applyNumberFormat="1" applyFont="1" applyAlignment="1">
      <alignment horizontal="right"/>
    </xf>
    <xf numFmtId="165" fontId="0" fillId="0" borderId="13" xfId="0" applyNumberFormat="1" applyBorder="1"/>
    <xf numFmtId="165" fontId="1" fillId="3" borderId="18" xfId="0" applyNumberFormat="1" applyFont="1" applyFill="1" applyBorder="1"/>
    <xf numFmtId="165" fontId="1" fillId="5" borderId="18" xfId="0" applyNumberFormat="1" applyFont="1" applyFill="1" applyBorder="1" applyAlignment="1">
      <alignment horizontal="right"/>
    </xf>
    <xf numFmtId="164" fontId="1" fillId="5" borderId="25" xfId="0" applyNumberFormat="1" applyFont="1" applyFill="1" applyBorder="1" applyAlignment="1">
      <alignment horizontal="right"/>
    </xf>
    <xf numFmtId="165" fontId="5" fillId="4" borderId="9" xfId="0" applyNumberFormat="1" applyFont="1" applyFill="1" applyBorder="1"/>
    <xf numFmtId="164" fontId="5" fillId="4" borderId="9" xfId="0" applyNumberFormat="1" applyFont="1" applyFill="1" applyBorder="1"/>
    <xf numFmtId="6" fontId="0" fillId="0" borderId="21" xfId="0" applyNumberFormat="1" applyBorder="1"/>
    <xf numFmtId="6" fontId="10" fillId="0" borderId="9" xfId="0" applyNumberFormat="1" applyFont="1" applyBorder="1"/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6" fontId="0" fillId="0" borderId="6" xfId="0" applyNumberFormat="1" applyBorder="1"/>
    <xf numFmtId="0" fontId="0" fillId="0" borderId="18" xfId="0" applyBorder="1"/>
    <xf numFmtId="0" fontId="0" fillId="0" borderId="25" xfId="0" applyBorder="1"/>
    <xf numFmtId="6" fontId="10" fillId="0" borderId="6" xfId="0" applyNumberFormat="1" applyFont="1" applyBorder="1"/>
    <xf numFmtId="6" fontId="0" fillId="0" borderId="20" xfId="0" applyNumberFormat="1" applyBorder="1"/>
    <xf numFmtId="0" fontId="0" fillId="0" borderId="22" xfId="0" applyBorder="1"/>
    <xf numFmtId="165" fontId="0" fillId="0" borderId="6" xfId="0" applyNumberFormat="1" applyBorder="1"/>
    <xf numFmtId="165" fontId="0" fillId="0" borderId="20" xfId="0" applyNumberFormat="1" applyBorder="1"/>
    <xf numFmtId="165" fontId="0" fillId="0" borderId="0" xfId="0" applyNumberFormat="1"/>
    <xf numFmtId="6" fontId="0" fillId="0" borderId="2" xfId="0" applyNumberFormat="1" applyBorder="1"/>
    <xf numFmtId="165" fontId="0" fillId="0" borderId="2" xfId="0" applyNumberFormat="1" applyBorder="1"/>
    <xf numFmtId="165" fontId="0" fillId="0" borderId="9" xfId="0" applyNumberFormat="1" applyBorder="1"/>
    <xf numFmtId="165" fontId="0" fillId="0" borderId="21" xfId="0" applyNumberForma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E46D-9D43-42C4-BA9D-527149485387}">
  <sheetPr>
    <pageSetUpPr fitToPage="1"/>
  </sheetPr>
  <dimension ref="A1:G42"/>
  <sheetViews>
    <sheetView tabSelected="1" topLeftCell="A19" workbookViewId="0">
      <selection activeCell="D42" sqref="D42"/>
    </sheetView>
  </sheetViews>
  <sheetFormatPr defaultRowHeight="15" x14ac:dyDescent="0.25"/>
  <cols>
    <col min="1" max="1" width="7.7109375" customWidth="1"/>
    <col min="2" max="2" width="10" customWidth="1"/>
    <col min="3" max="3" width="31.7109375" customWidth="1"/>
    <col min="4" max="4" width="21.85546875" customWidth="1"/>
    <col min="5" max="5" width="12.5703125" customWidth="1"/>
    <col min="6" max="6" width="16.28515625" customWidth="1"/>
    <col min="7" max="7" width="17.28515625" customWidth="1"/>
  </cols>
  <sheetData>
    <row r="1" spans="1:7" ht="40.5" customHeight="1" thickBot="1" x14ac:dyDescent="0.3">
      <c r="A1" s="87" t="s">
        <v>50</v>
      </c>
      <c r="B1" s="88"/>
      <c r="C1" s="88"/>
      <c r="D1" s="88"/>
      <c r="E1" s="88"/>
      <c r="F1" s="88"/>
      <c r="G1" s="88"/>
    </row>
    <row r="2" spans="1:7" ht="75" customHeight="1" thickBot="1" x14ac:dyDescent="0.3">
      <c r="A2" s="1" t="s">
        <v>0</v>
      </c>
      <c r="B2" s="1" t="s">
        <v>1</v>
      </c>
      <c r="C2" s="24" t="s">
        <v>33</v>
      </c>
      <c r="D2" s="23" t="s">
        <v>45</v>
      </c>
      <c r="E2" s="1" t="s">
        <v>51</v>
      </c>
      <c r="F2" s="1" t="s">
        <v>52</v>
      </c>
      <c r="G2" s="23" t="s">
        <v>53</v>
      </c>
    </row>
    <row r="3" spans="1:7" ht="15.75" thickBot="1" x14ac:dyDescent="0.3">
      <c r="A3" s="89"/>
      <c r="B3" s="90"/>
      <c r="C3" s="90"/>
    </row>
    <row r="4" spans="1:7" x14ac:dyDescent="0.25">
      <c r="A4" s="27" t="s">
        <v>2</v>
      </c>
      <c r="B4" s="28"/>
      <c r="C4" s="29" t="s">
        <v>3</v>
      </c>
      <c r="D4" s="60">
        <f>SUM(D5:D10)</f>
        <v>1595000</v>
      </c>
      <c r="E4" s="60">
        <f>SUM(E5:E10)</f>
        <v>0</v>
      </c>
      <c r="F4" s="60">
        <f>SUM(D4:E4)</f>
        <v>1595000</v>
      </c>
      <c r="G4" s="60">
        <f>SUM(G5:G10)</f>
        <v>435070</v>
      </c>
    </row>
    <row r="5" spans="1:7" x14ac:dyDescent="0.25">
      <c r="A5" s="2" t="s">
        <v>4</v>
      </c>
      <c r="B5" s="3"/>
      <c r="C5" s="4" t="s">
        <v>5</v>
      </c>
      <c r="D5" s="76"/>
      <c r="E5" s="76"/>
      <c r="F5" s="76">
        <f t="shared" ref="F5:F10" si="0">SUM(D5:E5)</f>
        <v>0</v>
      </c>
      <c r="G5" s="81"/>
    </row>
    <row r="6" spans="1:7" x14ac:dyDescent="0.25">
      <c r="A6" s="2"/>
      <c r="B6" s="3">
        <v>2139</v>
      </c>
      <c r="C6" s="5" t="s">
        <v>6</v>
      </c>
      <c r="D6" s="76">
        <v>40000</v>
      </c>
      <c r="E6" s="76"/>
      <c r="F6" s="76">
        <f t="shared" si="0"/>
        <v>40000</v>
      </c>
      <c r="G6" s="81"/>
    </row>
    <row r="7" spans="1:7" x14ac:dyDescent="0.25">
      <c r="A7" s="2" t="s">
        <v>7</v>
      </c>
      <c r="B7" s="3"/>
      <c r="C7" s="4" t="s">
        <v>8</v>
      </c>
      <c r="D7" s="76"/>
      <c r="E7" s="76"/>
      <c r="F7" s="76">
        <f t="shared" si="0"/>
        <v>0</v>
      </c>
      <c r="G7" s="81"/>
    </row>
    <row r="8" spans="1:7" x14ac:dyDescent="0.25">
      <c r="A8" s="2"/>
      <c r="B8" s="3">
        <v>4121</v>
      </c>
      <c r="C8" s="7" t="s">
        <v>9</v>
      </c>
      <c r="D8" s="76">
        <v>555000</v>
      </c>
      <c r="E8" s="76"/>
      <c r="F8" s="76">
        <f t="shared" si="0"/>
        <v>555000</v>
      </c>
      <c r="G8" s="81">
        <v>435070</v>
      </c>
    </row>
    <row r="9" spans="1:7" x14ac:dyDescent="0.25">
      <c r="A9" s="2"/>
      <c r="B9" s="3">
        <v>4122</v>
      </c>
      <c r="C9" s="7" t="s">
        <v>10</v>
      </c>
      <c r="D9" s="76">
        <v>1000000</v>
      </c>
      <c r="E9" s="76"/>
      <c r="F9" s="76">
        <f t="shared" si="0"/>
        <v>1000000</v>
      </c>
      <c r="G9" s="81" t="s">
        <v>54</v>
      </c>
    </row>
    <row r="10" spans="1:7" ht="15.75" thickBot="1" x14ac:dyDescent="0.3">
      <c r="A10" s="32"/>
      <c r="B10" s="33">
        <v>4222</v>
      </c>
      <c r="C10" s="34" t="s">
        <v>11</v>
      </c>
      <c r="D10" s="77"/>
      <c r="E10" s="77"/>
      <c r="F10" s="77">
        <f t="shared" si="0"/>
        <v>0</v>
      </c>
      <c r="G10" s="82"/>
    </row>
    <row r="11" spans="1:7" x14ac:dyDescent="0.25">
      <c r="A11" s="67"/>
      <c r="B11" s="68">
        <v>8115</v>
      </c>
      <c r="C11" s="69"/>
    </row>
    <row r="12" spans="1:7" ht="15.75" thickBot="1" x14ac:dyDescent="0.3">
      <c r="A12" s="91"/>
      <c r="B12" s="92"/>
      <c r="C12" s="92"/>
    </row>
    <row r="13" spans="1:7" x14ac:dyDescent="0.25">
      <c r="A13" s="42" t="s">
        <v>12</v>
      </c>
      <c r="B13" s="43"/>
      <c r="C13" s="44" t="s">
        <v>13</v>
      </c>
      <c r="D13" s="45">
        <f>SUM(D33+D14)</f>
        <v>1595000</v>
      </c>
      <c r="E13" s="45"/>
      <c r="F13" s="45">
        <f>SUM(F33+F14)</f>
        <v>1675000</v>
      </c>
      <c r="G13" s="61">
        <f>SUM(G33+G14)</f>
        <v>149777.28</v>
      </c>
    </row>
    <row r="14" spans="1:7" x14ac:dyDescent="0.25">
      <c r="A14" s="14" t="s">
        <v>14</v>
      </c>
      <c r="B14" s="15"/>
      <c r="C14" s="16" t="s">
        <v>15</v>
      </c>
      <c r="D14" s="54">
        <f>SUM(D15:D32)</f>
        <v>1395000</v>
      </c>
      <c r="E14" s="54">
        <f>SUM(E15:E32)</f>
        <v>80000</v>
      </c>
      <c r="F14" s="16">
        <f>SUM(D14:E14)</f>
        <v>1475000</v>
      </c>
      <c r="G14" s="54">
        <f>SUM(G15:G32)</f>
        <v>149777.28</v>
      </c>
    </row>
    <row r="15" spans="1:7" x14ac:dyDescent="0.25">
      <c r="A15" s="2"/>
      <c r="B15" s="3">
        <v>5011</v>
      </c>
      <c r="C15" s="8" t="s">
        <v>16</v>
      </c>
      <c r="D15" s="70">
        <v>530000</v>
      </c>
      <c r="E15" s="76"/>
      <c r="F15" s="76">
        <f t="shared" ref="F15:F32" si="1">SUM(D15:E15)</f>
        <v>530000</v>
      </c>
      <c r="G15" s="81">
        <v>70607</v>
      </c>
    </row>
    <row r="16" spans="1:7" x14ac:dyDescent="0.25">
      <c r="A16" s="2"/>
      <c r="B16" s="3">
        <v>5021</v>
      </c>
      <c r="C16" s="8" t="s">
        <v>37</v>
      </c>
      <c r="D16" s="70">
        <v>20000</v>
      </c>
      <c r="E16" s="76"/>
      <c r="F16" s="76">
        <f t="shared" si="1"/>
        <v>20000</v>
      </c>
      <c r="G16" s="81">
        <v>0</v>
      </c>
    </row>
    <row r="17" spans="1:7" ht="21.75" customHeight="1" x14ac:dyDescent="0.25">
      <c r="A17" s="2"/>
      <c r="B17" s="3">
        <v>5031</v>
      </c>
      <c r="C17" s="9" t="s">
        <v>35</v>
      </c>
      <c r="D17" s="73">
        <v>135000</v>
      </c>
      <c r="E17" s="76"/>
      <c r="F17" s="76">
        <f t="shared" si="1"/>
        <v>135000</v>
      </c>
      <c r="G17" s="81">
        <v>17512</v>
      </c>
    </row>
    <row r="18" spans="1:7" x14ac:dyDescent="0.25">
      <c r="A18" s="2"/>
      <c r="B18" s="3">
        <v>5032</v>
      </c>
      <c r="C18" s="8" t="s">
        <v>17</v>
      </c>
      <c r="D18" s="73">
        <v>50000</v>
      </c>
      <c r="E18" s="76"/>
      <c r="F18" s="76">
        <f t="shared" si="1"/>
        <v>50000</v>
      </c>
      <c r="G18" s="81">
        <v>6355</v>
      </c>
    </row>
    <row r="19" spans="1:7" x14ac:dyDescent="0.25">
      <c r="A19" s="2"/>
      <c r="B19" s="3">
        <v>5038</v>
      </c>
      <c r="C19" s="8" t="s">
        <v>18</v>
      </c>
      <c r="D19" s="70">
        <v>5000</v>
      </c>
      <c r="E19" s="76"/>
      <c r="F19" s="76">
        <f t="shared" si="1"/>
        <v>5000</v>
      </c>
      <c r="G19" s="81">
        <v>583</v>
      </c>
    </row>
    <row r="20" spans="1:7" x14ac:dyDescent="0.25">
      <c r="A20" s="2"/>
      <c r="B20" s="3">
        <v>5137</v>
      </c>
      <c r="C20" s="8" t="s">
        <v>19</v>
      </c>
      <c r="D20" s="70">
        <v>15000</v>
      </c>
      <c r="E20" s="76"/>
      <c r="F20" s="76">
        <f t="shared" si="1"/>
        <v>15000</v>
      </c>
      <c r="G20" s="81">
        <v>0</v>
      </c>
    </row>
    <row r="21" spans="1:7" x14ac:dyDescent="0.25">
      <c r="A21" s="2"/>
      <c r="B21" s="3">
        <v>5139</v>
      </c>
      <c r="C21" s="8" t="s">
        <v>20</v>
      </c>
      <c r="D21" s="70">
        <v>15000</v>
      </c>
      <c r="E21" s="76"/>
      <c r="F21" s="76">
        <f t="shared" si="1"/>
        <v>15000</v>
      </c>
      <c r="G21" s="81">
        <v>4099</v>
      </c>
    </row>
    <row r="22" spans="1:7" x14ac:dyDescent="0.25">
      <c r="A22" s="2"/>
      <c r="B22" s="6">
        <v>5161</v>
      </c>
      <c r="C22" s="10" t="s">
        <v>21</v>
      </c>
      <c r="D22" s="70">
        <v>1000</v>
      </c>
      <c r="E22" s="76"/>
      <c r="F22" s="76">
        <f t="shared" si="1"/>
        <v>1000</v>
      </c>
      <c r="G22" s="81">
        <v>0</v>
      </c>
    </row>
    <row r="23" spans="1:7" x14ac:dyDescent="0.25">
      <c r="A23" s="2"/>
      <c r="B23" s="3">
        <v>5162</v>
      </c>
      <c r="C23" s="8" t="s">
        <v>34</v>
      </c>
      <c r="D23" s="70">
        <v>8000</v>
      </c>
      <c r="E23" s="76"/>
      <c r="F23" s="76">
        <f t="shared" si="1"/>
        <v>8000</v>
      </c>
      <c r="G23" s="81">
        <v>938.28</v>
      </c>
    </row>
    <row r="24" spans="1:7" x14ac:dyDescent="0.25">
      <c r="A24" s="2"/>
      <c r="B24" s="3">
        <v>5163</v>
      </c>
      <c r="C24" s="8" t="s">
        <v>22</v>
      </c>
      <c r="D24" s="70">
        <v>9000</v>
      </c>
      <c r="E24" s="76"/>
      <c r="F24" s="76">
        <f t="shared" si="1"/>
        <v>9000</v>
      </c>
      <c r="G24" s="81">
        <v>198</v>
      </c>
    </row>
    <row r="25" spans="1:7" x14ac:dyDescent="0.25">
      <c r="A25" s="2"/>
      <c r="B25" s="3">
        <v>5164</v>
      </c>
      <c r="C25" s="8" t="s">
        <v>23</v>
      </c>
      <c r="D25" s="73">
        <v>75000</v>
      </c>
      <c r="E25" s="76"/>
      <c r="F25" s="76">
        <f t="shared" si="1"/>
        <v>75000</v>
      </c>
      <c r="G25" s="81">
        <v>10076</v>
      </c>
    </row>
    <row r="26" spans="1:7" x14ac:dyDescent="0.25">
      <c r="A26" s="2"/>
      <c r="B26" s="40">
        <v>5169</v>
      </c>
      <c r="C26" s="41" t="s">
        <v>24</v>
      </c>
      <c r="D26" s="73">
        <v>373000</v>
      </c>
      <c r="E26" s="76"/>
      <c r="F26" s="76">
        <f t="shared" si="1"/>
        <v>373000</v>
      </c>
      <c r="G26" s="81">
        <v>35866</v>
      </c>
    </row>
    <row r="27" spans="1:7" x14ac:dyDescent="0.25">
      <c r="A27" s="2"/>
      <c r="B27" s="3">
        <v>5171</v>
      </c>
      <c r="C27" s="8" t="s">
        <v>25</v>
      </c>
      <c r="D27" s="70">
        <v>70000</v>
      </c>
      <c r="E27" s="76">
        <v>80000</v>
      </c>
      <c r="F27" s="76">
        <f t="shared" si="1"/>
        <v>150000</v>
      </c>
      <c r="G27" s="81">
        <v>0</v>
      </c>
    </row>
    <row r="28" spans="1:7" x14ac:dyDescent="0.25">
      <c r="A28" s="2"/>
      <c r="B28" s="3">
        <v>5173</v>
      </c>
      <c r="C28" s="8" t="s">
        <v>26</v>
      </c>
      <c r="D28" s="70">
        <v>40000</v>
      </c>
      <c r="E28" s="76"/>
      <c r="F28" s="76">
        <f t="shared" si="1"/>
        <v>40000</v>
      </c>
      <c r="G28" s="81">
        <v>2433</v>
      </c>
    </row>
    <row r="29" spans="1:7" x14ac:dyDescent="0.25">
      <c r="A29" s="2"/>
      <c r="B29" s="3">
        <v>5175</v>
      </c>
      <c r="C29" s="8" t="s">
        <v>27</v>
      </c>
      <c r="D29" s="70">
        <v>8000</v>
      </c>
      <c r="E29" s="76"/>
      <c r="F29" s="76">
        <f t="shared" si="1"/>
        <v>8000</v>
      </c>
      <c r="G29" s="81">
        <v>1110</v>
      </c>
    </row>
    <row r="30" spans="1:7" x14ac:dyDescent="0.25">
      <c r="A30" s="2"/>
      <c r="B30" s="3">
        <v>5362</v>
      </c>
      <c r="C30" s="8" t="s">
        <v>46</v>
      </c>
      <c r="D30" s="70">
        <v>1000</v>
      </c>
      <c r="E30" s="76"/>
      <c r="F30" s="76">
        <f t="shared" si="1"/>
        <v>1000</v>
      </c>
      <c r="G30" s="81">
        <v>0</v>
      </c>
    </row>
    <row r="31" spans="1:7" x14ac:dyDescent="0.25">
      <c r="A31" s="2"/>
      <c r="B31" s="3">
        <v>5363</v>
      </c>
      <c r="C31" s="8" t="s">
        <v>47</v>
      </c>
      <c r="D31" s="70"/>
      <c r="E31" s="76"/>
      <c r="F31" s="76">
        <f t="shared" si="1"/>
        <v>0</v>
      </c>
      <c r="G31" s="81">
        <v>0</v>
      </c>
    </row>
    <row r="32" spans="1:7" x14ac:dyDescent="0.25">
      <c r="A32" s="2"/>
      <c r="B32" s="3">
        <v>5366</v>
      </c>
      <c r="C32" s="8" t="s">
        <v>28</v>
      </c>
      <c r="D32" s="70">
        <v>40000</v>
      </c>
      <c r="E32" s="76"/>
      <c r="F32" s="76">
        <f t="shared" si="1"/>
        <v>40000</v>
      </c>
      <c r="G32" s="81">
        <v>0</v>
      </c>
    </row>
    <row r="33" spans="1:7" x14ac:dyDescent="0.25">
      <c r="A33" s="14" t="s">
        <v>29</v>
      </c>
      <c r="B33" s="15"/>
      <c r="C33" s="16" t="s">
        <v>30</v>
      </c>
      <c r="D33" s="17">
        <f>SUM(D34)</f>
        <v>200000</v>
      </c>
      <c r="E33" s="54">
        <f>SUM(E34)</f>
        <v>0</v>
      </c>
      <c r="F33" s="54">
        <f>SUM(D33:E33)</f>
        <v>200000</v>
      </c>
      <c r="G33" s="54">
        <f>SUM(G34)</f>
        <v>0</v>
      </c>
    </row>
    <row r="34" spans="1:7" ht="15.75" thickBot="1" x14ac:dyDescent="0.3">
      <c r="A34" s="32"/>
      <c r="B34" s="46">
        <v>6129</v>
      </c>
      <c r="C34" s="47" t="s">
        <v>36</v>
      </c>
      <c r="D34" s="74">
        <v>200000</v>
      </c>
      <c r="E34" s="77"/>
      <c r="F34" s="77">
        <f>SUM(D34:E34)</f>
        <v>200000</v>
      </c>
      <c r="G34" s="82">
        <v>0</v>
      </c>
    </row>
    <row r="35" spans="1:7" ht="15.75" thickBot="1" x14ac:dyDescent="0.3">
      <c r="A35" s="93"/>
      <c r="B35" s="94"/>
      <c r="C35" s="94"/>
      <c r="E35" s="78"/>
      <c r="F35" s="78"/>
    </row>
    <row r="36" spans="1:7" ht="15.75" thickBot="1" x14ac:dyDescent="0.3">
      <c r="A36" s="49" t="s">
        <v>31</v>
      </c>
      <c r="B36" s="50"/>
      <c r="C36" s="51" t="s">
        <v>32</v>
      </c>
      <c r="D36" s="79">
        <v>0</v>
      </c>
      <c r="E36" s="80">
        <v>80000</v>
      </c>
      <c r="F36" s="80">
        <f>SUM(D36:E36)</f>
        <v>80000</v>
      </c>
      <c r="G36" s="75"/>
    </row>
    <row r="37" spans="1:7" ht="15.75" thickBot="1" x14ac:dyDescent="0.3"/>
    <row r="38" spans="1:7" ht="38.25" customHeight="1" x14ac:dyDescent="0.25">
      <c r="A38" s="95" t="s">
        <v>48</v>
      </c>
      <c r="B38" s="96"/>
      <c r="C38" s="96"/>
      <c r="D38" s="71"/>
      <c r="E38" s="71"/>
      <c r="F38" s="71"/>
      <c r="G38" s="72"/>
    </row>
    <row r="39" spans="1:7" x14ac:dyDescent="0.25">
      <c r="A39" s="83" t="s">
        <v>3</v>
      </c>
      <c r="B39" s="84"/>
      <c r="C39" s="84"/>
      <c r="D39" s="76">
        <f>SUM(D4)</f>
        <v>1595000</v>
      </c>
      <c r="E39" s="76"/>
      <c r="F39" s="76">
        <f t="shared" ref="F39" si="2">SUM(F4)</f>
        <v>1595000</v>
      </c>
      <c r="G39" s="31"/>
    </row>
    <row r="40" spans="1:7" x14ac:dyDescent="0.25">
      <c r="A40" s="83" t="s">
        <v>13</v>
      </c>
      <c r="B40" s="84"/>
      <c r="C40" s="84"/>
      <c r="D40" s="76">
        <f>SUM(D13)</f>
        <v>1595000</v>
      </c>
      <c r="E40" s="76"/>
      <c r="F40" s="76">
        <f t="shared" ref="F40" si="3">SUM(F13)</f>
        <v>1675000</v>
      </c>
      <c r="G40" s="31"/>
    </row>
    <row r="41" spans="1:7" ht="15.75" thickBot="1" x14ac:dyDescent="0.3">
      <c r="A41" s="85" t="s">
        <v>32</v>
      </c>
      <c r="B41" s="86"/>
      <c r="C41" s="86"/>
      <c r="D41" s="77">
        <f>SUM(D36)</f>
        <v>0</v>
      </c>
      <c r="E41" s="77"/>
      <c r="F41" s="77">
        <f t="shared" ref="F41" si="4">SUM(F36)</f>
        <v>80000</v>
      </c>
      <c r="G41" s="37"/>
    </row>
    <row r="42" spans="1:7" x14ac:dyDescent="0.25">
      <c r="A42" t="s">
        <v>38</v>
      </c>
      <c r="C42" s="22"/>
      <c r="D42" s="22">
        <v>45028</v>
      </c>
    </row>
  </sheetData>
  <mergeCells count="8">
    <mergeCell ref="A40:C40"/>
    <mergeCell ref="A41:C41"/>
    <mergeCell ref="A1:G1"/>
    <mergeCell ref="A3:C3"/>
    <mergeCell ref="A12:C12"/>
    <mergeCell ref="A35:C35"/>
    <mergeCell ref="A38:C38"/>
    <mergeCell ref="A39:C39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1693-E681-4366-A8B3-8F5EC57AD6C3}">
  <sheetPr>
    <pageSetUpPr fitToPage="1"/>
  </sheetPr>
  <dimension ref="A1:D41"/>
  <sheetViews>
    <sheetView workbookViewId="0">
      <selection activeCell="F2" sqref="F2"/>
    </sheetView>
  </sheetViews>
  <sheetFormatPr defaultRowHeight="15" x14ac:dyDescent="0.25"/>
  <cols>
    <col min="1" max="1" width="7.7109375" customWidth="1"/>
    <col min="2" max="2" width="10" customWidth="1"/>
    <col min="3" max="3" width="31.7109375" customWidth="1"/>
    <col min="4" max="4" width="21.85546875" customWidth="1"/>
  </cols>
  <sheetData>
    <row r="1" spans="1:4" ht="40.5" customHeight="1" thickBot="1" x14ac:dyDescent="0.3">
      <c r="A1" s="97" t="s">
        <v>49</v>
      </c>
      <c r="B1" s="98"/>
      <c r="C1" s="98"/>
      <c r="D1" s="98"/>
    </row>
    <row r="2" spans="1:4" ht="75" customHeight="1" thickBot="1" x14ac:dyDescent="0.3">
      <c r="A2" s="1" t="s">
        <v>0</v>
      </c>
      <c r="B2" s="1" t="s">
        <v>1</v>
      </c>
      <c r="C2" s="24" t="s">
        <v>33</v>
      </c>
      <c r="D2" s="23" t="s">
        <v>45</v>
      </c>
    </row>
    <row r="3" spans="1:4" ht="15.75" thickBot="1" x14ac:dyDescent="0.3">
      <c r="A3" s="89"/>
      <c r="B3" s="90"/>
      <c r="C3" s="90"/>
    </row>
    <row r="4" spans="1:4" x14ac:dyDescent="0.25">
      <c r="A4" s="27" t="s">
        <v>2</v>
      </c>
      <c r="B4" s="28"/>
      <c r="C4" s="29" t="s">
        <v>3</v>
      </c>
      <c r="D4" s="30">
        <f>SUM(D5:D10)</f>
        <v>1595000</v>
      </c>
    </row>
    <row r="5" spans="1:4" x14ac:dyDescent="0.25">
      <c r="A5" s="2" t="s">
        <v>4</v>
      </c>
      <c r="B5" s="3"/>
      <c r="C5" s="4" t="s">
        <v>5</v>
      </c>
      <c r="D5" s="31"/>
    </row>
    <row r="6" spans="1:4" x14ac:dyDescent="0.25">
      <c r="A6" s="2"/>
      <c r="B6" s="3">
        <v>2139</v>
      </c>
      <c r="C6" s="5" t="s">
        <v>6</v>
      </c>
      <c r="D6" s="55">
        <v>40000</v>
      </c>
    </row>
    <row r="7" spans="1:4" x14ac:dyDescent="0.25">
      <c r="A7" s="2" t="s">
        <v>7</v>
      </c>
      <c r="B7" s="3"/>
      <c r="C7" s="4" t="s">
        <v>8</v>
      </c>
      <c r="D7" s="31"/>
    </row>
    <row r="8" spans="1:4" x14ac:dyDescent="0.25">
      <c r="A8" s="2"/>
      <c r="B8" s="3">
        <v>4121</v>
      </c>
      <c r="C8" s="7" t="s">
        <v>9</v>
      </c>
      <c r="D8" s="55">
        <v>555000</v>
      </c>
    </row>
    <row r="9" spans="1:4" x14ac:dyDescent="0.25">
      <c r="A9" s="2"/>
      <c r="B9" s="3">
        <v>4122</v>
      </c>
      <c r="C9" s="7" t="s">
        <v>10</v>
      </c>
      <c r="D9" s="55">
        <v>1000000</v>
      </c>
    </row>
    <row r="10" spans="1:4" ht="15.75" thickBot="1" x14ac:dyDescent="0.3">
      <c r="A10" s="32"/>
      <c r="B10" s="33">
        <v>4222</v>
      </c>
      <c r="C10" s="34" t="s">
        <v>11</v>
      </c>
      <c r="D10" s="37"/>
    </row>
    <row r="11" spans="1:4" ht="15.75" thickBot="1" x14ac:dyDescent="0.3">
      <c r="A11" s="91"/>
      <c r="B11" s="92"/>
      <c r="C11" s="92"/>
    </row>
    <row r="12" spans="1:4" x14ac:dyDescent="0.25">
      <c r="A12" s="42" t="s">
        <v>12</v>
      </c>
      <c r="B12" s="43"/>
      <c r="C12" s="44" t="s">
        <v>13</v>
      </c>
      <c r="D12" s="62">
        <f>SUM(D32+D13)</f>
        <v>1595000</v>
      </c>
    </row>
    <row r="13" spans="1:4" x14ac:dyDescent="0.25">
      <c r="A13" s="14" t="s">
        <v>14</v>
      </c>
      <c r="B13" s="15"/>
      <c r="C13" s="16" t="s">
        <v>15</v>
      </c>
      <c r="D13" s="63">
        <f>SUM(D14:D31)</f>
        <v>1395000</v>
      </c>
    </row>
    <row r="14" spans="1:4" x14ac:dyDescent="0.25">
      <c r="A14" s="2"/>
      <c r="B14" s="3">
        <v>5011</v>
      </c>
      <c r="C14" s="8" t="s">
        <v>16</v>
      </c>
      <c r="D14" s="55">
        <v>530000</v>
      </c>
    </row>
    <row r="15" spans="1:4" x14ac:dyDescent="0.25">
      <c r="A15" s="2"/>
      <c r="B15" s="3">
        <v>5021</v>
      </c>
      <c r="C15" s="8" t="s">
        <v>37</v>
      </c>
      <c r="D15" s="55">
        <v>20000</v>
      </c>
    </row>
    <row r="16" spans="1:4" ht="21.75" customHeight="1" x14ac:dyDescent="0.25">
      <c r="A16" s="2"/>
      <c r="B16" s="3">
        <v>5031</v>
      </c>
      <c r="C16" s="9" t="s">
        <v>35</v>
      </c>
      <c r="D16" s="66">
        <v>135000</v>
      </c>
    </row>
    <row r="17" spans="1:4" x14ac:dyDescent="0.25">
      <c r="A17" s="2"/>
      <c r="B17" s="3">
        <v>5032</v>
      </c>
      <c r="C17" s="8" t="s">
        <v>17</v>
      </c>
      <c r="D17" s="66">
        <v>50000</v>
      </c>
    </row>
    <row r="18" spans="1:4" x14ac:dyDescent="0.25">
      <c r="A18" s="2"/>
      <c r="B18" s="3">
        <v>5038</v>
      </c>
      <c r="C18" s="8" t="s">
        <v>18</v>
      </c>
      <c r="D18" s="55">
        <v>5000</v>
      </c>
    </row>
    <row r="19" spans="1:4" x14ac:dyDescent="0.25">
      <c r="A19" s="2"/>
      <c r="B19" s="3">
        <v>5137</v>
      </c>
      <c r="C19" s="8" t="s">
        <v>19</v>
      </c>
      <c r="D19" s="55">
        <v>15000</v>
      </c>
    </row>
    <row r="20" spans="1:4" x14ac:dyDescent="0.25">
      <c r="A20" s="2"/>
      <c r="B20" s="3">
        <v>5139</v>
      </c>
      <c r="C20" s="8" t="s">
        <v>20</v>
      </c>
      <c r="D20" s="55">
        <v>15000</v>
      </c>
    </row>
    <row r="21" spans="1:4" x14ac:dyDescent="0.25">
      <c r="A21" s="2"/>
      <c r="B21" s="6">
        <v>5161</v>
      </c>
      <c r="C21" s="10" t="s">
        <v>21</v>
      </c>
      <c r="D21" s="55">
        <v>1000</v>
      </c>
    </row>
    <row r="22" spans="1:4" x14ac:dyDescent="0.25">
      <c r="A22" s="2"/>
      <c r="B22" s="3">
        <v>5162</v>
      </c>
      <c r="C22" s="8" t="s">
        <v>34</v>
      </c>
      <c r="D22" s="55">
        <v>8000</v>
      </c>
    </row>
    <row r="23" spans="1:4" x14ac:dyDescent="0.25">
      <c r="A23" s="2"/>
      <c r="B23" s="3">
        <v>5163</v>
      </c>
      <c r="C23" s="8" t="s">
        <v>22</v>
      </c>
      <c r="D23" s="55">
        <v>9000</v>
      </c>
    </row>
    <row r="24" spans="1:4" x14ac:dyDescent="0.25">
      <c r="A24" s="2"/>
      <c r="B24" s="3">
        <v>5164</v>
      </c>
      <c r="C24" s="8" t="s">
        <v>23</v>
      </c>
      <c r="D24" s="66">
        <v>75000</v>
      </c>
    </row>
    <row r="25" spans="1:4" x14ac:dyDescent="0.25">
      <c r="A25" s="2"/>
      <c r="B25" s="40">
        <v>5169</v>
      </c>
      <c r="C25" s="41" t="s">
        <v>24</v>
      </c>
      <c r="D25" s="66">
        <v>373000</v>
      </c>
    </row>
    <row r="26" spans="1:4" x14ac:dyDescent="0.25">
      <c r="A26" s="2"/>
      <c r="B26" s="3">
        <v>5171</v>
      </c>
      <c r="C26" s="8" t="s">
        <v>25</v>
      </c>
      <c r="D26" s="55">
        <v>70000</v>
      </c>
    </row>
    <row r="27" spans="1:4" x14ac:dyDescent="0.25">
      <c r="A27" s="2"/>
      <c r="B27" s="3">
        <v>5173</v>
      </c>
      <c r="C27" s="8" t="s">
        <v>26</v>
      </c>
      <c r="D27" s="55">
        <v>40000</v>
      </c>
    </row>
    <row r="28" spans="1:4" x14ac:dyDescent="0.25">
      <c r="A28" s="2"/>
      <c r="B28" s="3">
        <v>5175</v>
      </c>
      <c r="C28" s="8" t="s">
        <v>27</v>
      </c>
      <c r="D28" s="55">
        <v>8000</v>
      </c>
    </row>
    <row r="29" spans="1:4" x14ac:dyDescent="0.25">
      <c r="A29" s="2"/>
      <c r="B29" s="3">
        <v>5362</v>
      </c>
      <c r="C29" s="8" t="s">
        <v>46</v>
      </c>
      <c r="D29" s="55">
        <v>1000</v>
      </c>
    </row>
    <row r="30" spans="1:4" x14ac:dyDescent="0.25">
      <c r="A30" s="2"/>
      <c r="B30" s="3">
        <v>5363</v>
      </c>
      <c r="C30" s="8" t="s">
        <v>47</v>
      </c>
      <c r="D30" s="55"/>
    </row>
    <row r="31" spans="1:4" x14ac:dyDescent="0.25">
      <c r="A31" s="2"/>
      <c r="B31" s="3">
        <v>5366</v>
      </c>
      <c r="C31" s="8" t="s">
        <v>28</v>
      </c>
      <c r="D31" s="55">
        <v>40000</v>
      </c>
    </row>
    <row r="32" spans="1:4" x14ac:dyDescent="0.25">
      <c r="A32" s="14" t="s">
        <v>29</v>
      </c>
      <c r="B32" s="15"/>
      <c r="C32" s="16" t="s">
        <v>30</v>
      </c>
      <c r="D32" s="64">
        <f>SUM(D33)</f>
        <v>200000</v>
      </c>
    </row>
    <row r="33" spans="1:4" ht="15.75" thickBot="1" x14ac:dyDescent="0.3">
      <c r="A33" s="32"/>
      <c r="B33" s="46">
        <v>6129</v>
      </c>
      <c r="C33" s="47" t="s">
        <v>36</v>
      </c>
      <c r="D33" s="65">
        <v>200000</v>
      </c>
    </row>
    <row r="34" spans="1:4" ht="15.75" thickBot="1" x14ac:dyDescent="0.3">
      <c r="A34" s="93"/>
      <c r="B34" s="94"/>
      <c r="C34" s="94"/>
    </row>
    <row r="35" spans="1:4" ht="15.75" thickBot="1" x14ac:dyDescent="0.3">
      <c r="A35" s="49" t="s">
        <v>31</v>
      </c>
      <c r="B35" s="50"/>
      <c r="C35" s="51" t="s">
        <v>32</v>
      </c>
    </row>
    <row r="36" spans="1:4" ht="15.75" thickBot="1" x14ac:dyDescent="0.3"/>
    <row r="37" spans="1:4" ht="38.25" customHeight="1" x14ac:dyDescent="0.25">
      <c r="A37" s="99" t="s">
        <v>48</v>
      </c>
      <c r="B37" s="100"/>
      <c r="C37" s="100"/>
    </row>
    <row r="38" spans="1:4" x14ac:dyDescent="0.25">
      <c r="A38" s="83" t="s">
        <v>3</v>
      </c>
      <c r="B38" s="84"/>
      <c r="C38" s="84"/>
    </row>
    <row r="39" spans="1:4" x14ac:dyDescent="0.25">
      <c r="A39" s="83" t="s">
        <v>13</v>
      </c>
      <c r="B39" s="84"/>
      <c r="C39" s="84"/>
    </row>
    <row r="40" spans="1:4" x14ac:dyDescent="0.25">
      <c r="A40" s="83" t="s">
        <v>32</v>
      </c>
      <c r="B40" s="84"/>
      <c r="C40" s="84"/>
    </row>
    <row r="41" spans="1:4" x14ac:dyDescent="0.25">
      <c r="A41" t="s">
        <v>38</v>
      </c>
      <c r="C41" s="22"/>
    </row>
  </sheetData>
  <mergeCells count="8">
    <mergeCell ref="A39:C39"/>
    <mergeCell ref="A40:C40"/>
    <mergeCell ref="A1:D1"/>
    <mergeCell ref="A3:C3"/>
    <mergeCell ref="A11:C11"/>
    <mergeCell ref="A34:C34"/>
    <mergeCell ref="A37:C37"/>
    <mergeCell ref="A38:C38"/>
  </mergeCells>
  <pageMargins left="0.7" right="0.7" top="0.78740157499999996" bottom="0.78740157499999996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workbookViewId="0">
      <selection activeCell="I25" sqref="I25"/>
    </sheetView>
  </sheetViews>
  <sheetFormatPr defaultRowHeight="15" x14ac:dyDescent="0.25"/>
  <cols>
    <col min="1" max="1" width="7.7109375" customWidth="1"/>
    <col min="2" max="2" width="10" customWidth="1"/>
    <col min="3" max="3" width="31.7109375" customWidth="1"/>
    <col min="4" max="4" width="24.5703125" customWidth="1"/>
    <col min="5" max="5" width="18" customWidth="1"/>
    <col min="6" max="7" width="21.85546875" customWidth="1"/>
  </cols>
  <sheetData>
    <row r="1" spans="1:7" ht="40.5" customHeight="1" thickBot="1" x14ac:dyDescent="0.3">
      <c r="A1" s="97" t="s">
        <v>42</v>
      </c>
      <c r="B1" s="98"/>
      <c r="C1" s="98"/>
      <c r="D1" s="98"/>
      <c r="E1" s="98"/>
      <c r="F1" s="98"/>
      <c r="G1" s="98"/>
    </row>
    <row r="2" spans="1:7" ht="75" customHeight="1" thickBot="1" x14ac:dyDescent="0.3">
      <c r="A2" s="1" t="s">
        <v>0</v>
      </c>
      <c r="B2" s="1" t="s">
        <v>1</v>
      </c>
      <c r="C2" s="24" t="s">
        <v>33</v>
      </c>
      <c r="D2" s="1" t="s">
        <v>40</v>
      </c>
      <c r="E2" s="1" t="s">
        <v>43</v>
      </c>
      <c r="F2" s="23" t="s">
        <v>44</v>
      </c>
      <c r="G2" s="23" t="s">
        <v>45</v>
      </c>
    </row>
    <row r="3" spans="1:7" ht="15.75" thickBot="1" x14ac:dyDescent="0.3">
      <c r="A3" s="89"/>
      <c r="B3" s="90"/>
      <c r="C3" s="90"/>
      <c r="D3" s="25" t="s">
        <v>39</v>
      </c>
    </row>
    <row r="4" spans="1:7" x14ac:dyDescent="0.25">
      <c r="A4" s="27" t="s">
        <v>2</v>
      </c>
      <c r="B4" s="28"/>
      <c r="C4" s="29" t="s">
        <v>3</v>
      </c>
      <c r="D4" s="30">
        <f>SUM(D6:D11)</f>
        <v>1595000</v>
      </c>
      <c r="E4" s="30">
        <f>SUM(E6:E11)</f>
        <v>1595000</v>
      </c>
      <c r="F4" s="60">
        <f>SUM(F6:F11)</f>
        <v>1558205.5</v>
      </c>
      <c r="G4" s="30">
        <f>SUM(G5:G10)</f>
        <v>1595000</v>
      </c>
    </row>
    <row r="5" spans="1:7" x14ac:dyDescent="0.25">
      <c r="A5" s="2" t="s">
        <v>4</v>
      </c>
      <c r="B5" s="3"/>
      <c r="C5" s="4" t="s">
        <v>5</v>
      </c>
      <c r="D5" s="11"/>
      <c r="E5" s="26"/>
      <c r="F5" s="18"/>
      <c r="G5" s="31"/>
    </row>
    <row r="6" spans="1:7" x14ac:dyDescent="0.25">
      <c r="A6" s="2"/>
      <c r="B6" s="3">
        <v>2139</v>
      </c>
      <c r="C6" s="5" t="s">
        <v>6</v>
      </c>
      <c r="D6" s="13">
        <v>40000</v>
      </c>
      <c r="E6" s="12">
        <f>SUM(D6:D6)</f>
        <v>40000</v>
      </c>
      <c r="F6" s="19">
        <v>40000</v>
      </c>
      <c r="G6" s="55">
        <v>40000</v>
      </c>
    </row>
    <row r="7" spans="1:7" x14ac:dyDescent="0.25">
      <c r="A7" s="2" t="s">
        <v>7</v>
      </c>
      <c r="B7" s="3"/>
      <c r="C7" s="4" t="s">
        <v>8</v>
      </c>
      <c r="D7" s="13"/>
      <c r="E7" s="12"/>
      <c r="F7" s="19"/>
      <c r="G7" s="31"/>
    </row>
    <row r="8" spans="1:7" x14ac:dyDescent="0.25">
      <c r="A8" s="2"/>
      <c r="B8" s="3">
        <v>4121</v>
      </c>
      <c r="C8" s="7" t="s">
        <v>9</v>
      </c>
      <c r="D8" s="13">
        <v>555000</v>
      </c>
      <c r="E8" s="12">
        <v>555000</v>
      </c>
      <c r="F8" s="19">
        <v>546700</v>
      </c>
      <c r="G8" s="55">
        <v>555000</v>
      </c>
    </row>
    <row r="9" spans="1:7" x14ac:dyDescent="0.25">
      <c r="A9" s="2"/>
      <c r="B9" s="3">
        <v>4122</v>
      </c>
      <c r="C9" s="7" t="s">
        <v>10</v>
      </c>
      <c r="D9" s="13">
        <v>1000000</v>
      </c>
      <c r="E9" s="12">
        <f>SUM(D9:D9)</f>
        <v>1000000</v>
      </c>
      <c r="F9" s="59">
        <v>971505.5</v>
      </c>
      <c r="G9" s="55">
        <v>1000000</v>
      </c>
    </row>
    <row r="10" spans="1:7" ht="15.75" thickBot="1" x14ac:dyDescent="0.3">
      <c r="A10" s="32"/>
      <c r="B10" s="33">
        <v>4222</v>
      </c>
      <c r="C10" s="34" t="s">
        <v>11</v>
      </c>
      <c r="D10" s="35"/>
      <c r="E10" s="36"/>
      <c r="F10" s="56"/>
      <c r="G10" s="37"/>
    </row>
    <row r="11" spans="1:7" ht="15.75" thickBot="1" x14ac:dyDescent="0.3">
      <c r="A11" s="91"/>
      <c r="B11" s="92"/>
      <c r="C11" s="92"/>
      <c r="D11" s="38"/>
    </row>
    <row r="12" spans="1:7" x14ac:dyDescent="0.25">
      <c r="A12" s="42" t="s">
        <v>12</v>
      </c>
      <c r="B12" s="43"/>
      <c r="C12" s="44" t="s">
        <v>13</v>
      </c>
      <c r="D12" s="45">
        <f>SUM(D13+D32)</f>
        <v>1595000</v>
      </c>
      <c r="E12" s="45">
        <f>SUM(E13+E32)</f>
        <v>2516000</v>
      </c>
      <c r="F12" s="61">
        <f>SUM(F13+F32)</f>
        <v>1955017.22</v>
      </c>
      <c r="G12" s="62">
        <f>SUM(G32+G13)</f>
        <v>1595000</v>
      </c>
    </row>
    <row r="13" spans="1:7" x14ac:dyDescent="0.25">
      <c r="A13" s="14" t="s">
        <v>14</v>
      </c>
      <c r="B13" s="15"/>
      <c r="C13" s="16" t="s">
        <v>15</v>
      </c>
      <c r="D13" s="17">
        <f>SUM(D14:D31)</f>
        <v>1595000</v>
      </c>
      <c r="E13" s="54">
        <f>SUM(E14:E31)</f>
        <v>2516000</v>
      </c>
      <c r="F13" s="54">
        <f>SUM(F14:F31)</f>
        <v>1955017.22</v>
      </c>
      <c r="G13" s="63">
        <f>SUM(G14:G31)</f>
        <v>1395000</v>
      </c>
    </row>
    <row r="14" spans="1:7" x14ac:dyDescent="0.25">
      <c r="A14" s="2"/>
      <c r="B14" s="3">
        <v>5011</v>
      </c>
      <c r="C14" s="8" t="s">
        <v>16</v>
      </c>
      <c r="D14" s="13">
        <v>505000</v>
      </c>
      <c r="E14" s="12">
        <v>505000</v>
      </c>
      <c r="F14" s="19">
        <v>355848</v>
      </c>
      <c r="G14" s="55">
        <v>530000</v>
      </c>
    </row>
    <row r="15" spans="1:7" x14ac:dyDescent="0.25">
      <c r="A15" s="2"/>
      <c r="B15" s="3">
        <v>5021</v>
      </c>
      <c r="C15" s="8" t="s">
        <v>37</v>
      </c>
      <c r="D15" s="13">
        <v>20000</v>
      </c>
      <c r="E15" s="12">
        <f t="shared" ref="E15:E23" si="0">SUM(D15:D15)</f>
        <v>20000</v>
      </c>
      <c r="F15" s="19">
        <v>10000</v>
      </c>
      <c r="G15" s="55">
        <v>20000</v>
      </c>
    </row>
    <row r="16" spans="1:7" ht="21.75" customHeight="1" x14ac:dyDescent="0.25">
      <c r="A16" s="2"/>
      <c r="B16" s="3">
        <v>5031</v>
      </c>
      <c r="C16" s="9" t="s">
        <v>35</v>
      </c>
      <c r="D16" s="13">
        <v>158000</v>
      </c>
      <c r="E16" s="12">
        <v>130000</v>
      </c>
      <c r="F16" s="19">
        <v>87003</v>
      </c>
      <c r="G16" s="66">
        <v>135000</v>
      </c>
    </row>
    <row r="17" spans="1:7" x14ac:dyDescent="0.25">
      <c r="A17" s="2"/>
      <c r="B17" s="3">
        <v>5032</v>
      </c>
      <c r="C17" s="8" t="s">
        <v>17</v>
      </c>
      <c r="D17" s="13">
        <v>50000</v>
      </c>
      <c r="E17" s="12">
        <v>50000</v>
      </c>
      <c r="F17" s="19">
        <v>31571</v>
      </c>
      <c r="G17" s="66">
        <v>50000</v>
      </c>
    </row>
    <row r="18" spans="1:7" x14ac:dyDescent="0.25">
      <c r="A18" s="2"/>
      <c r="B18" s="3">
        <v>5038</v>
      </c>
      <c r="C18" s="8" t="s">
        <v>18</v>
      </c>
      <c r="D18" s="13">
        <v>4000</v>
      </c>
      <c r="E18" s="12">
        <f t="shared" si="0"/>
        <v>4000</v>
      </c>
      <c r="F18" s="19">
        <v>1573</v>
      </c>
      <c r="G18" s="55">
        <v>5000</v>
      </c>
    </row>
    <row r="19" spans="1:7" x14ac:dyDescent="0.25">
      <c r="A19" s="2"/>
      <c r="B19" s="3">
        <v>5137</v>
      </c>
      <c r="C19" s="8" t="s">
        <v>19</v>
      </c>
      <c r="D19" s="13">
        <v>20000</v>
      </c>
      <c r="E19" s="12">
        <v>10000</v>
      </c>
      <c r="F19" s="19"/>
      <c r="G19" s="55">
        <v>15000</v>
      </c>
    </row>
    <row r="20" spans="1:7" x14ac:dyDescent="0.25">
      <c r="A20" s="2"/>
      <c r="B20" s="3">
        <v>5139</v>
      </c>
      <c r="C20" s="8" t="s">
        <v>20</v>
      </c>
      <c r="D20" s="13">
        <v>15000</v>
      </c>
      <c r="E20" s="12">
        <v>5000</v>
      </c>
      <c r="F20" s="19">
        <v>2057</v>
      </c>
      <c r="G20" s="55">
        <v>15000</v>
      </c>
    </row>
    <row r="21" spans="1:7" x14ac:dyDescent="0.25">
      <c r="A21" s="2"/>
      <c r="B21" s="6">
        <v>5161</v>
      </c>
      <c r="C21" s="10" t="s">
        <v>21</v>
      </c>
      <c r="D21" s="39">
        <v>1000</v>
      </c>
      <c r="E21" s="12">
        <v>1000</v>
      </c>
      <c r="F21" s="19">
        <v>0</v>
      </c>
      <c r="G21" s="55">
        <v>1000</v>
      </c>
    </row>
    <row r="22" spans="1:7" x14ac:dyDescent="0.25">
      <c r="A22" s="2"/>
      <c r="B22" s="3">
        <v>5162</v>
      </c>
      <c r="C22" s="8" t="s">
        <v>34</v>
      </c>
      <c r="D22" s="13">
        <v>8000</v>
      </c>
      <c r="E22" s="12">
        <f t="shared" si="0"/>
        <v>8000</v>
      </c>
      <c r="F22" s="19">
        <v>4285.26</v>
      </c>
      <c r="G22" s="55">
        <v>8000</v>
      </c>
    </row>
    <row r="23" spans="1:7" x14ac:dyDescent="0.25">
      <c r="A23" s="2"/>
      <c r="B23" s="3">
        <v>5163</v>
      </c>
      <c r="C23" s="8" t="s">
        <v>22</v>
      </c>
      <c r="D23" s="13">
        <v>9000</v>
      </c>
      <c r="E23" s="12">
        <f t="shared" si="0"/>
        <v>9000</v>
      </c>
      <c r="F23" s="19">
        <v>4904</v>
      </c>
      <c r="G23" s="55">
        <v>9000</v>
      </c>
    </row>
    <row r="24" spans="1:7" x14ac:dyDescent="0.25">
      <c r="A24" s="2"/>
      <c r="B24" s="3">
        <v>5164</v>
      </c>
      <c r="C24" s="8" t="s">
        <v>23</v>
      </c>
      <c r="D24" s="13">
        <v>64000</v>
      </c>
      <c r="E24" s="12">
        <v>64000</v>
      </c>
      <c r="F24" s="19">
        <v>31269</v>
      </c>
      <c r="G24" s="66">
        <v>75000</v>
      </c>
    </row>
    <row r="25" spans="1:7" x14ac:dyDescent="0.25">
      <c r="A25" s="2"/>
      <c r="B25" s="40">
        <v>5169</v>
      </c>
      <c r="C25" s="41" t="s">
        <v>24</v>
      </c>
      <c r="D25" s="13">
        <v>459000</v>
      </c>
      <c r="E25" s="12">
        <v>474000</v>
      </c>
      <c r="F25" s="19">
        <v>234457.7</v>
      </c>
      <c r="G25" s="66">
        <v>373000</v>
      </c>
    </row>
    <row r="26" spans="1:7" x14ac:dyDescent="0.25">
      <c r="A26" s="2"/>
      <c r="B26" s="3">
        <v>5171</v>
      </c>
      <c r="C26" s="8" t="s">
        <v>25</v>
      </c>
      <c r="D26" s="13">
        <v>160000</v>
      </c>
      <c r="E26" s="12">
        <v>210000</v>
      </c>
      <c r="F26" s="19">
        <v>176086.46</v>
      </c>
      <c r="G26" s="55">
        <v>70000</v>
      </c>
    </row>
    <row r="27" spans="1:7" x14ac:dyDescent="0.25">
      <c r="A27" s="2"/>
      <c r="B27" s="3">
        <v>5173</v>
      </c>
      <c r="C27" s="8" t="s">
        <v>26</v>
      </c>
      <c r="D27" s="13">
        <v>35000</v>
      </c>
      <c r="E27" s="12">
        <v>27000</v>
      </c>
      <c r="F27" s="19">
        <v>20683.8</v>
      </c>
      <c r="G27" s="55">
        <v>40000</v>
      </c>
    </row>
    <row r="28" spans="1:7" x14ac:dyDescent="0.25">
      <c r="A28" s="2"/>
      <c r="B28" s="3">
        <v>5175</v>
      </c>
      <c r="C28" s="8" t="s">
        <v>27</v>
      </c>
      <c r="D28" s="13">
        <v>7000</v>
      </c>
      <c r="E28" s="12">
        <v>7000</v>
      </c>
      <c r="F28" s="19">
        <v>4054</v>
      </c>
      <c r="G28" s="55">
        <v>8000</v>
      </c>
    </row>
    <row r="29" spans="1:7" x14ac:dyDescent="0.25">
      <c r="A29" s="2"/>
      <c r="B29" s="3">
        <v>5362</v>
      </c>
      <c r="C29" s="8" t="s">
        <v>46</v>
      </c>
      <c r="D29" s="13"/>
      <c r="E29" s="12"/>
      <c r="F29" s="19"/>
      <c r="G29" s="55">
        <v>1000</v>
      </c>
    </row>
    <row r="30" spans="1:7" x14ac:dyDescent="0.25">
      <c r="A30" s="2"/>
      <c r="B30" s="3">
        <v>5363</v>
      </c>
      <c r="C30" s="8" t="s">
        <v>47</v>
      </c>
      <c r="D30" s="13">
        <v>0</v>
      </c>
      <c r="E30" s="12">
        <v>992000</v>
      </c>
      <c r="F30" s="19">
        <v>991225</v>
      </c>
      <c r="G30" s="55"/>
    </row>
    <row r="31" spans="1:7" x14ac:dyDescent="0.25">
      <c r="A31" s="2"/>
      <c r="B31" s="3">
        <v>5366</v>
      </c>
      <c r="C31" s="8" t="s">
        <v>28</v>
      </c>
      <c r="D31" s="13">
        <v>80000</v>
      </c>
      <c r="E31" s="12">
        <v>0</v>
      </c>
      <c r="F31" s="19">
        <v>0</v>
      </c>
      <c r="G31" s="55">
        <v>40000</v>
      </c>
    </row>
    <row r="32" spans="1:7" x14ac:dyDescent="0.25">
      <c r="A32" s="14" t="s">
        <v>29</v>
      </c>
      <c r="B32" s="15"/>
      <c r="C32" s="16" t="s">
        <v>30</v>
      </c>
      <c r="D32" s="17"/>
      <c r="E32" s="17"/>
      <c r="F32" s="57"/>
      <c r="G32" s="64">
        <f>SUM(G33)</f>
        <v>200000</v>
      </c>
    </row>
    <row r="33" spans="1:7" ht="15.75" thickBot="1" x14ac:dyDescent="0.3">
      <c r="A33" s="32"/>
      <c r="B33" s="46">
        <v>6129</v>
      </c>
      <c r="C33" s="47" t="s">
        <v>36</v>
      </c>
      <c r="D33" s="35">
        <v>0</v>
      </c>
      <c r="E33" s="36">
        <f>SUM(D33:D33)</f>
        <v>0</v>
      </c>
      <c r="F33" s="56"/>
      <c r="G33" s="65">
        <v>200000</v>
      </c>
    </row>
    <row r="34" spans="1:7" ht="15.75" thickBot="1" x14ac:dyDescent="0.3">
      <c r="A34" s="93"/>
      <c r="B34" s="94"/>
      <c r="C34" s="94"/>
      <c r="D34" s="48"/>
    </row>
    <row r="35" spans="1:7" ht="15.75" thickBot="1" x14ac:dyDescent="0.3">
      <c r="A35" s="49" t="s">
        <v>31</v>
      </c>
      <c r="B35" s="50"/>
      <c r="C35" s="51" t="s">
        <v>32</v>
      </c>
      <c r="D35" s="52">
        <f>D12-D4</f>
        <v>0</v>
      </c>
      <c r="E35" s="53">
        <f>E12-E4</f>
        <v>921000</v>
      </c>
      <c r="F35" s="58"/>
    </row>
    <row r="36" spans="1:7" ht="15.75" thickBot="1" x14ac:dyDescent="0.3"/>
    <row r="37" spans="1:7" ht="38.25" customHeight="1" x14ac:dyDescent="0.25">
      <c r="A37" s="99" t="s">
        <v>48</v>
      </c>
      <c r="B37" s="100"/>
      <c r="C37" s="100"/>
      <c r="D37" s="20" t="s">
        <v>48</v>
      </c>
    </row>
    <row r="38" spans="1:7" x14ac:dyDescent="0.25">
      <c r="A38" s="83" t="s">
        <v>3</v>
      </c>
      <c r="B38" s="84"/>
      <c r="C38" s="84"/>
      <c r="D38" s="21">
        <v>1595000</v>
      </c>
    </row>
    <row r="39" spans="1:7" x14ac:dyDescent="0.25">
      <c r="A39" s="83" t="s">
        <v>13</v>
      </c>
      <c r="B39" s="84"/>
      <c r="C39" s="84"/>
      <c r="D39" s="21">
        <v>1595000</v>
      </c>
    </row>
    <row r="40" spans="1:7" x14ac:dyDescent="0.25">
      <c r="A40" s="83" t="s">
        <v>32</v>
      </c>
      <c r="B40" s="84"/>
      <c r="C40" s="84"/>
      <c r="D40" s="21">
        <f>D39-D38</f>
        <v>0</v>
      </c>
    </row>
    <row r="41" spans="1:7" x14ac:dyDescent="0.25">
      <c r="A41" t="s">
        <v>38</v>
      </c>
      <c r="C41" s="22"/>
      <c r="D41" t="s">
        <v>41</v>
      </c>
    </row>
  </sheetData>
  <mergeCells count="8">
    <mergeCell ref="A1:G1"/>
    <mergeCell ref="A39:C39"/>
    <mergeCell ref="A40:C40"/>
    <mergeCell ref="A3:C3"/>
    <mergeCell ref="A11:C11"/>
    <mergeCell ref="A34:C34"/>
    <mergeCell ref="A37:C37"/>
    <mergeCell ref="A38:C38"/>
  </mergeCells>
  <pageMargins left="0.7" right="0.7" top="0.78740157499999996" bottom="0.78740157499999996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RO1</vt:lpstr>
      <vt:lpstr>RO</vt:lpstr>
      <vt:lpstr>návrh 23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BarousJ</dc:creator>
  <cp:lastModifiedBy>marak</cp:lastModifiedBy>
  <cp:lastPrinted>2023-04-12T06:12:22Z</cp:lastPrinted>
  <dcterms:created xsi:type="dcterms:W3CDTF">2013-04-15T07:51:33Z</dcterms:created>
  <dcterms:modified xsi:type="dcterms:W3CDTF">2023-04-12T06:12:27Z</dcterms:modified>
</cp:coreProperties>
</file>