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xr:revisionPtr revIDLastSave="0" documentId="13_ncr:1_{05851DDE-8CB6-4A04-BC5A-05D9A57EE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23" sheetId="8" r:id="rId1"/>
    <sheet name="Lis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8" l="1"/>
  <c r="G4" i="8" l="1"/>
  <c r="G13" i="8"/>
  <c r="G12" i="8" s="1"/>
  <c r="F13" i="8" l="1"/>
  <c r="F12" i="8" s="1"/>
  <c r="F4" i="8"/>
  <c r="E15" i="8" l="1"/>
  <c r="E18" i="8"/>
  <c r="E22" i="8"/>
  <c r="E23" i="8"/>
  <c r="E33" i="8" l="1"/>
  <c r="E9" i="8"/>
  <c r="E6" i="8"/>
  <c r="D13" i="8"/>
  <c r="D12" i="8" s="1"/>
  <c r="D4" i="8"/>
  <c r="E13" i="8" l="1"/>
  <c r="E12" i="8" s="1"/>
  <c r="E35" i="8" s="1"/>
  <c r="E4" i="8"/>
  <c r="D35" i="8"/>
  <c r="D40" i="8" l="1"/>
</calcChain>
</file>

<file path=xl/sharedStrings.xml><?xml version="1.0" encoding="utf-8"?>
<sst xmlns="http://schemas.openxmlformats.org/spreadsheetml/2006/main" count="53" uniqueCount="49">
  <si>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</si>
  <si>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</si>
  <si>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</si>
  <si>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</si>
  <si>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</si>
  <si>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</si>
  <si>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</si>
  <si>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</si>
  <si>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</si>
  <si>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</si>
  <si>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</si>
  <si>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</si>
  <si>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</si>
  <si>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</si>
  <si>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</si>
  <si>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</si>
  <si>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</si>
  <si>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</si>
  <si>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</si>
  <si>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</si>
  <si>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</si>
  <si>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</si>
  <si>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</si>
  <si>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</si>
  <si>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</si>
  <si>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</si>
  <si>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</si>
  <si>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</si>
  <si>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</si>
  <si>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</si>
  <si>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</si>
  <si>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</si>
  <si>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</si>
  <si>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</si>
  <si>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</si>
  <si>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</si>
  <si>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</si>
  <si>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</si>
  <si>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</si>
  <si>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Schválený</t>
  </si>
  <si>
    <t>Rozpočet 2022</t>
  </si>
  <si>
    <t>Ing. Ivan Mařák</t>
  </si>
  <si>
    <t>Návrh rozpočtu Sdružení obcí pro rozvoj Baťova kanálu a vodní cesty na řece Moravě  na rok 2023</t>
  </si>
  <si>
    <t>Rozpočet 2022 upravený</t>
  </si>
  <si>
    <t>Čerpání k 30.9.2022</t>
  </si>
  <si>
    <t>Rozpočet 2023</t>
  </si>
  <si>
    <t>Platby daní státnímu rozpočtu</t>
  </si>
  <si>
    <t>Úhrady sankcím jiným rozpočtům</t>
  </si>
  <si>
    <t>Hospodaření svazku obcí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</si>
</sst>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/>
    <xf numFmtId="164" fontId="0" fillId="0" borderId="6" xfId="0" applyNumberFormat="1" applyBorder="1"/>
    <xf numFmtId="164" fontId="6" fillId="0" borderId="6" xfId="0" applyNumberFormat="1" applyFon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4" fontId="0" fillId="0" borderId="0" xfId="0" applyNumberForma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/>
    <xf numFmtId="164" fontId="6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Border="1"/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5" fontId="5" fillId="4" borderId="6" xfId="0" applyNumberFormat="1" applyFont="1" applyFill="1" applyBorder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/>
    <xf numFmtId="164" fontId="2" fillId="0" borderId="0" xfId="0" applyNumberFormat="1" applyFont="1" applyAlignment="1">
      <alignment horizontal="right"/>
    </xf>
    <xf numFmtId="165" fontId="0" fillId="0" borderId="13" xfId="0" applyNumberFormat="1" applyBorder="1"/>
    <xf numFmtId="165" fontId="1" fillId="3" borderId="18" xfId="0" applyNumberFormat="1" applyFont="1" applyFill="1" applyBorder="1"/>
    <xf numFmtId="165" fontId="1" fillId="5" borderId="18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165" fontId="5" fillId="4" borderId="9" xfId="0" applyNumberFormat="1" applyFont="1" applyFill="1" applyBorder="1"/>
    <xf numFmtId="164" fontId="5" fillId="4" borderId="9" xfId="0" applyNumberFormat="1" applyFont="1" applyFill="1" applyBorder="1"/>
    <xf numFmtId="6" fontId="0" fillId="0" borderId="21" xfId="0" applyNumberFormat="1" applyBorder="1"/>
    <xf numFmtId="6" fontId="10" fillId="0" borderId="9" xfId="0" applyNumberFormat="1" applyFont="1" applyBorder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tabSelected="1" topLeftCell="A7" workbookViewId="0">
      <selection activeCell="I25" sqref="I25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customWidth="1"/>
    <col min="5" max="5" width="18" customWidth="1"/>
    <col min="6" max="7" width="21.85546875" customWidth="1"/>
  </cols>
  <sheetData>
    <row r="1" spans="1:7" ht="40.5" customHeight="1" thickBot="1" x14ac:dyDescent="0.3">
      <c r="A1" s="67" t="s">
        <v>42</v>
      </c>
      <c r="B1" s="68"/>
      <c r="C1" s="68"/>
      <c r="D1" s="68"/>
      <c r="E1" s="68"/>
      <c r="F1" s="68"/>
      <c r="G1" s="68"/>
    </row>
    <row r="2" spans="1:7" ht="75" customHeight="1" thickBot="1" x14ac:dyDescent="0.3">
      <c r="A2" s="1" t="s">
        <v>0</v>
      </c>
      <c r="B2" s="1" t="s">
        <v>1</v>
      </c>
      <c r="C2" s="24" t="s">
        <v>33</v>
      </c>
      <c r="D2" s="1" t="s">
        <v>40</v>
      </c>
      <c r="E2" s="1" t="s">
        <v>43</v>
      </c>
      <c r="F2" s="23" t="s">
        <v>44</v>
      </c>
      <c r="G2" s="23" t="s">
        <v>45</v>
      </c>
    </row>
    <row r="3" spans="1:7" ht="15.75" thickBot="1" x14ac:dyDescent="0.3">
      <c r="A3" s="71"/>
      <c r="B3" s="72"/>
      <c r="C3" s="72"/>
      <c r="D3" s="25" t="s">
        <v>39</v>
      </c>
    </row>
    <row r="4" spans="1:7" x14ac:dyDescent="0.25">
      <c r="A4" s="27" t="s">
        <v>2</v>
      </c>
      <c r="B4" s="28"/>
      <c r="C4" s="29" t="s">
        <v>3</v>
      </c>
      <c r="D4" s="30">
        <f>SUM(D6:D11)</f>
        <v>1595000</v>
      </c>
      <c r="E4" s="30">
        <f>SUM(E6:E11)</f>
        <v>1595000</v>
      </c>
      <c r="F4" s="60">
        <f>SUM(F6:F11)</f>
        <v>1558205.5</v>
      </c>
      <c r="G4" s="30">
        <f>SUM(G5:G10)</f>
        <v>1595000</v>
      </c>
    </row>
    <row r="5" spans="1:7" x14ac:dyDescent="0.25">
      <c r="A5" s="2" t="s">
        <v>4</v>
      </c>
      <c r="B5" s="3"/>
      <c r="C5" s="4" t="s">
        <v>5</v>
      </c>
      <c r="D5" s="11"/>
      <c r="E5" s="26"/>
      <c r="F5" s="18"/>
      <c r="G5" s="31"/>
    </row>
    <row r="6" spans="1:7" x14ac:dyDescent="0.25">
      <c r="A6" s="2"/>
      <c r="B6" s="3">
        <v>2139</v>
      </c>
      <c r="C6" s="5" t="s">
        <v>6</v>
      </c>
      <c r="D6" s="13">
        <v>40000</v>
      </c>
      <c r="E6" s="12">
        <f>SUM(D6:D6)</f>
        <v>40000</v>
      </c>
      <c r="F6" s="19">
        <v>40000</v>
      </c>
      <c r="G6" s="55">
        <v>40000</v>
      </c>
    </row>
    <row r="7" spans="1:7" x14ac:dyDescent="0.25">
      <c r="A7" s="2" t="s">
        <v>7</v>
      </c>
      <c r="B7" s="3"/>
      <c r="C7" s="4" t="s">
        <v>8</v>
      </c>
      <c r="D7" s="13"/>
      <c r="E7" s="12"/>
      <c r="F7" s="19"/>
      <c r="G7" s="31"/>
    </row>
    <row r="8" spans="1:7" x14ac:dyDescent="0.25">
      <c r="A8" s="2"/>
      <c r="B8" s="3">
        <v>4121</v>
      </c>
      <c r="C8" s="7" t="s">
        <v>9</v>
      </c>
      <c r="D8" s="13">
        <v>555000</v>
      </c>
      <c r="E8" s="12">
        <v>555000</v>
      </c>
      <c r="F8" s="19">
        <v>546700</v>
      </c>
      <c r="G8" s="55">
        <v>555000</v>
      </c>
    </row>
    <row r="9" spans="1:7" x14ac:dyDescent="0.25">
      <c r="A9" s="2"/>
      <c r="B9" s="3">
        <v>4122</v>
      </c>
      <c r="C9" s="7" t="s">
        <v>10</v>
      </c>
      <c r="D9" s="13">
        <v>1000000</v>
      </c>
      <c r="E9" s="12">
        <f>SUM(D9:D9)</f>
        <v>1000000</v>
      </c>
      <c r="F9" s="59">
        <v>971505.5</v>
      </c>
      <c r="G9" s="55">
        <v>1000000</v>
      </c>
    </row>
    <row r="10" spans="1:7" ht="15.75" thickBot="1" x14ac:dyDescent="0.3">
      <c r="A10" s="32"/>
      <c r="B10" s="33">
        <v>4222</v>
      </c>
      <c r="C10" s="34" t="s">
        <v>11</v>
      </c>
      <c r="D10" s="35"/>
      <c r="E10" s="36"/>
      <c r="F10" s="56"/>
      <c r="G10" s="37"/>
    </row>
    <row r="11" spans="1:7" ht="15.75" thickBot="1" x14ac:dyDescent="0.3">
      <c r="A11" s="73"/>
      <c r="B11" s="74"/>
      <c r="C11" s="74"/>
      <c r="D11" s="38"/>
    </row>
    <row r="12" spans="1:7" x14ac:dyDescent="0.25">
      <c r="A12" s="42" t="s">
        <v>12</v>
      </c>
      <c r="B12" s="43"/>
      <c r="C12" s="44" t="s">
        <v>13</v>
      </c>
      <c r="D12" s="45">
        <f>SUM(D13+D32)</f>
        <v>1595000</v>
      </c>
      <c r="E12" s="45">
        <f>SUM(E13+E32)</f>
        <v>2516000</v>
      </c>
      <c r="F12" s="61">
        <f>SUM(F13+F32)</f>
        <v>1955017.22</v>
      </c>
      <c r="G12" s="62">
        <f>SUM(G32+G13)</f>
        <v>1595000</v>
      </c>
    </row>
    <row r="13" spans="1:7" x14ac:dyDescent="0.25">
      <c r="A13" s="14" t="s">
        <v>14</v>
      </c>
      <c r="B13" s="15"/>
      <c r="C13" s="16" t="s">
        <v>15</v>
      </c>
      <c r="D13" s="17">
        <f>SUM(D14:D31)</f>
        <v>1595000</v>
      </c>
      <c r="E13" s="54">
        <f>SUM(E14:E31)</f>
        <v>2516000</v>
      </c>
      <c r="F13" s="54">
        <f>SUM(F14:F31)</f>
        <v>1955017.22</v>
      </c>
      <c r="G13" s="63">
        <f>SUM(G14:G31)</f>
        <v>1395000</v>
      </c>
    </row>
    <row r="14" spans="1:7" x14ac:dyDescent="0.25">
      <c r="A14" s="2"/>
      <c r="B14" s="3">
        <v>5011</v>
      </c>
      <c r="C14" s="8" t="s">
        <v>16</v>
      </c>
      <c r="D14" s="13">
        <v>505000</v>
      </c>
      <c r="E14" s="12">
        <v>505000</v>
      </c>
      <c r="F14" s="19">
        <v>355848</v>
      </c>
      <c r="G14" s="55">
        <v>530000</v>
      </c>
    </row>
    <row r="15" spans="1:7" x14ac:dyDescent="0.25">
      <c r="A15" s="2"/>
      <c r="B15" s="3">
        <v>5021</v>
      </c>
      <c r="C15" s="8" t="s">
        <v>37</v>
      </c>
      <c r="D15" s="13">
        <v>20000</v>
      </c>
      <c r="E15" s="12">
        <f t="shared" ref="E15:E23" si="0">SUM(D15:D15)</f>
        <v>20000</v>
      </c>
      <c r="F15" s="19">
        <v>10000</v>
      </c>
      <c r="G15" s="55">
        <v>20000</v>
      </c>
    </row>
    <row r="16" spans="1:7" ht="21.75" customHeight="1" x14ac:dyDescent="0.25">
      <c r="A16" s="2"/>
      <c r="B16" s="3">
        <v>5031</v>
      </c>
      <c r="C16" s="9" t="s">
        <v>35</v>
      </c>
      <c r="D16" s="13">
        <v>158000</v>
      </c>
      <c r="E16" s="12">
        <v>130000</v>
      </c>
      <c r="F16" s="19">
        <v>87003</v>
      </c>
      <c r="G16" s="66">
        <v>135000</v>
      </c>
    </row>
    <row r="17" spans="1:7" x14ac:dyDescent="0.25">
      <c r="A17" s="2"/>
      <c r="B17" s="3">
        <v>5032</v>
      </c>
      <c r="C17" s="8" t="s">
        <v>17</v>
      </c>
      <c r="D17" s="13">
        <v>50000</v>
      </c>
      <c r="E17" s="12">
        <v>50000</v>
      </c>
      <c r="F17" s="19">
        <v>31571</v>
      </c>
      <c r="G17" s="66">
        <v>50000</v>
      </c>
    </row>
    <row r="18" spans="1:7" x14ac:dyDescent="0.25">
      <c r="A18" s="2"/>
      <c r="B18" s="3">
        <v>5038</v>
      </c>
      <c r="C18" s="8" t="s">
        <v>18</v>
      </c>
      <c r="D18" s="13">
        <v>4000</v>
      </c>
      <c r="E18" s="12">
        <f t="shared" si="0"/>
        <v>4000</v>
      </c>
      <c r="F18" s="19">
        <v>1573</v>
      </c>
      <c r="G18" s="55">
        <v>5000</v>
      </c>
    </row>
    <row r="19" spans="1:7" x14ac:dyDescent="0.25">
      <c r="A19" s="2"/>
      <c r="B19" s="3">
        <v>5137</v>
      </c>
      <c r="C19" s="8" t="s">
        <v>19</v>
      </c>
      <c r="D19" s="13">
        <v>20000</v>
      </c>
      <c r="E19" s="12">
        <v>10000</v>
      </c>
      <c r="F19" s="19"/>
      <c r="G19" s="55">
        <v>15000</v>
      </c>
    </row>
    <row r="20" spans="1:7" x14ac:dyDescent="0.25">
      <c r="A20" s="2"/>
      <c r="B20" s="3">
        <v>5139</v>
      </c>
      <c r="C20" s="8" t="s">
        <v>20</v>
      </c>
      <c r="D20" s="13">
        <v>15000</v>
      </c>
      <c r="E20" s="12">
        <v>5000</v>
      </c>
      <c r="F20" s="19">
        <v>2057</v>
      </c>
      <c r="G20" s="55">
        <v>15000</v>
      </c>
    </row>
    <row r="21" spans="1:7" x14ac:dyDescent="0.25">
      <c r="A21" s="2"/>
      <c r="B21" s="6">
        <v>5161</v>
      </c>
      <c r="C21" s="10" t="s">
        <v>21</v>
      </c>
      <c r="D21" s="39">
        <v>1000</v>
      </c>
      <c r="E21" s="12">
        <v>1000</v>
      </c>
      <c r="F21" s="19">
        <v>0</v>
      </c>
      <c r="G21" s="55">
        <v>1000</v>
      </c>
    </row>
    <row r="22" spans="1:7" x14ac:dyDescent="0.25">
      <c r="A22" s="2"/>
      <c r="B22" s="3">
        <v>5162</v>
      </c>
      <c r="C22" s="8" t="s">
        <v>34</v>
      </c>
      <c r="D22" s="13">
        <v>8000</v>
      </c>
      <c r="E22" s="12">
        <f t="shared" si="0"/>
        <v>8000</v>
      </c>
      <c r="F22" s="19">
        <v>4285.26</v>
      </c>
      <c r="G22" s="55">
        <v>8000</v>
      </c>
    </row>
    <row r="23" spans="1:7" x14ac:dyDescent="0.25">
      <c r="A23" s="2"/>
      <c r="B23" s="3">
        <v>5163</v>
      </c>
      <c r="C23" s="8" t="s">
        <v>22</v>
      </c>
      <c r="D23" s="13">
        <v>9000</v>
      </c>
      <c r="E23" s="12">
        <f t="shared" si="0"/>
        <v>9000</v>
      </c>
      <c r="F23" s="19">
        <v>4904</v>
      </c>
      <c r="G23" s="55">
        <v>9000</v>
      </c>
    </row>
    <row r="24" spans="1:7" x14ac:dyDescent="0.25">
      <c r="A24" s="2"/>
      <c r="B24" s="3">
        <v>5164</v>
      </c>
      <c r="C24" s="8" t="s">
        <v>23</v>
      </c>
      <c r="D24" s="13">
        <v>64000</v>
      </c>
      <c r="E24" s="12">
        <v>64000</v>
      </c>
      <c r="F24" s="19">
        <v>31269</v>
      </c>
      <c r="G24" s="66">
        <v>75000</v>
      </c>
    </row>
    <row r="25" spans="1:7" x14ac:dyDescent="0.25">
      <c r="A25" s="2"/>
      <c r="B25" s="40">
        <v>5169</v>
      </c>
      <c r="C25" s="41" t="s">
        <v>24</v>
      </c>
      <c r="D25" s="13">
        <v>459000</v>
      </c>
      <c r="E25" s="12">
        <v>474000</v>
      </c>
      <c r="F25" s="19">
        <v>234457.7</v>
      </c>
      <c r="G25" s="66">
        <v>373000</v>
      </c>
    </row>
    <row r="26" spans="1:7" x14ac:dyDescent="0.25">
      <c r="A26" s="2"/>
      <c r="B26" s="3">
        <v>5171</v>
      </c>
      <c r="C26" s="8" t="s">
        <v>25</v>
      </c>
      <c r="D26" s="13">
        <v>160000</v>
      </c>
      <c r="E26" s="12">
        <v>210000</v>
      </c>
      <c r="F26" s="19">
        <v>176086.46</v>
      </c>
      <c r="G26" s="55">
        <v>70000</v>
      </c>
    </row>
    <row r="27" spans="1:7" x14ac:dyDescent="0.25">
      <c r="A27" s="2"/>
      <c r="B27" s="3">
        <v>5173</v>
      </c>
      <c r="C27" s="8" t="s">
        <v>26</v>
      </c>
      <c r="D27" s="13">
        <v>35000</v>
      </c>
      <c r="E27" s="12">
        <v>27000</v>
      </c>
      <c r="F27" s="19">
        <v>20683.8</v>
      </c>
      <c r="G27" s="55">
        <v>40000</v>
      </c>
    </row>
    <row r="28" spans="1:7" x14ac:dyDescent="0.25">
      <c r="A28" s="2"/>
      <c r="B28" s="3">
        <v>5175</v>
      </c>
      <c r="C28" s="8" t="s">
        <v>27</v>
      </c>
      <c r="D28" s="13">
        <v>7000</v>
      </c>
      <c r="E28" s="12">
        <v>7000</v>
      </c>
      <c r="F28" s="19">
        <v>4054</v>
      </c>
      <c r="G28" s="55">
        <v>8000</v>
      </c>
    </row>
    <row r="29" spans="1:7" x14ac:dyDescent="0.25">
      <c r="A29" s="2"/>
      <c r="B29" s="3">
        <v>5362</v>
      </c>
      <c r="C29" s="8" t="s">
        <v>46</v>
      </c>
      <c r="D29" s="13"/>
      <c r="E29" s="12"/>
      <c r="F29" s="19"/>
      <c r="G29" s="55">
        <v>1000</v>
      </c>
    </row>
    <row r="30" spans="1:7" x14ac:dyDescent="0.25">
      <c r="A30" s="2"/>
      <c r="B30" s="3">
        <v>5363</v>
      </c>
      <c r="C30" s="8" t="s">
        <v>47</v>
      </c>
      <c r="D30" s="13">
        <v>0</v>
      </c>
      <c r="E30" s="12">
        <v>992000</v>
      </c>
      <c r="F30" s="19">
        <v>991225</v>
      </c>
      <c r="G30" s="55"/>
    </row>
    <row r="31" spans="1:7" x14ac:dyDescent="0.25">
      <c r="A31" s="2"/>
      <c r="B31" s="3">
        <v>5366</v>
      </c>
      <c r="C31" s="8" t="s">
        <v>28</v>
      </c>
      <c r="D31" s="13">
        <v>80000</v>
      </c>
      <c r="E31" s="12">
        <v>0</v>
      </c>
      <c r="F31" s="19">
        <v>0</v>
      </c>
      <c r="G31" s="55">
        <v>40000</v>
      </c>
    </row>
    <row r="32" spans="1:7" x14ac:dyDescent="0.25">
      <c r="A32" s="14" t="s">
        <v>29</v>
      </c>
      <c r="B32" s="15"/>
      <c r="C32" s="16" t="s">
        <v>30</v>
      </c>
      <c r="D32" s="17"/>
      <c r="E32" s="17"/>
      <c r="F32" s="57"/>
      <c r="G32" s="64">
        <f>SUM(G33)</f>
        <v>200000</v>
      </c>
    </row>
    <row r="33" spans="1:7" ht="15.75" thickBot="1" x14ac:dyDescent="0.3">
      <c r="A33" s="32"/>
      <c r="B33" s="46">
        <v>6129</v>
      </c>
      <c r="C33" s="47" t="s">
        <v>36</v>
      </c>
      <c r="D33" s="35">
        <v>0</v>
      </c>
      <c r="E33" s="36">
        <f>SUM(D33:D33)</f>
        <v>0</v>
      </c>
      <c r="F33" s="56"/>
      <c r="G33" s="65">
        <v>200000</v>
      </c>
    </row>
    <row r="34" spans="1:7" ht="15.75" thickBot="1" x14ac:dyDescent="0.3">
      <c r="A34" s="75"/>
      <c r="B34" s="76"/>
      <c r="C34" s="76"/>
      <c r="D34" s="48"/>
    </row>
    <row r="35" spans="1:7" ht="15.75" thickBot="1" x14ac:dyDescent="0.3">
      <c r="A35" s="49" t="s">
        <v>31</v>
      </c>
      <c r="B35" s="50"/>
      <c r="C35" s="51" t="s">
        <v>32</v>
      </c>
      <c r="D35" s="52">
        <f>D12-D4</f>
        <v>0</v>
      </c>
      <c r="E35" s="53">
        <f>E12-E4</f>
        <v>921000</v>
      </c>
      <c r="F35" s="58"/>
    </row>
    <row r="36" spans="1:7" ht="15.75" thickBot="1" x14ac:dyDescent="0.3"/>
    <row r="37" spans="1:7" ht="38.25" customHeight="1" x14ac:dyDescent="0.25">
      <c r="A37" s="77" t="s">
        <v>48</v>
      </c>
      <c r="B37" s="78"/>
      <c r="C37" s="78"/>
      <c r="D37" s="20" t="s">
        <v>48</v>
      </c>
    </row>
    <row r="38" spans="1:7" x14ac:dyDescent="0.25">
      <c r="A38" s="69" t="s">
        <v>3</v>
      </c>
      <c r="B38" s="70"/>
      <c r="C38" s="70"/>
      <c r="D38" s="21">
        <v>1595000</v>
      </c>
    </row>
    <row r="39" spans="1:7" x14ac:dyDescent="0.25">
      <c r="A39" s="69" t="s">
        <v>13</v>
      </c>
      <c r="B39" s="70"/>
      <c r="C39" s="70"/>
      <c r="D39" s="21">
        <v>1595000</v>
      </c>
    </row>
    <row r="40" spans="1:7" x14ac:dyDescent="0.25">
      <c r="A40" s="69" t="s">
        <v>32</v>
      </c>
      <c r="B40" s="70"/>
      <c r="C40" s="70"/>
      <c r="D40" s="21">
        <f>D39-D38</f>
        <v>0</v>
      </c>
    </row>
    <row r="41" spans="1:7" x14ac:dyDescent="0.25">
      <c r="A41" t="s">
        <v>38</v>
      </c>
      <c r="C41" s="22"/>
      <c r="D41" t="s">
        <v>41</v>
      </c>
    </row>
  </sheetData>
  <mergeCells count="8">
    <mergeCell ref="A1:G1"/>
    <mergeCell ref="A39:C39"/>
    <mergeCell ref="A40:C40"/>
    <mergeCell ref="A3:C3"/>
    <mergeCell ref="A11:C11"/>
    <mergeCell ref="A34:C34"/>
    <mergeCell ref="A37:C37"/>
    <mergeCell ref="A38:C38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marak</cp:lastModifiedBy>
  <cp:lastPrinted>2021-09-15T07:54:29Z</cp:lastPrinted>
  <dcterms:created xsi:type="dcterms:W3CDTF">2013-04-15T07:51:33Z</dcterms:created>
  <dcterms:modified xsi:type="dcterms:W3CDTF">2022-11-16T08:16:47Z</dcterms:modified>
</cp:coreProperties>
</file>